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<sst xmlns="http://schemas.openxmlformats.org/spreadsheetml/2006/main" count="54" uniqueCount="54">
  <si>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</si>
  <si>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</si>
  <si>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</si>
  <si>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</si>
  <si>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</si>
  <si>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</si>
  <si>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</si>
  <si>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</si>
  <si>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</si>
  <si>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</si>
  <si>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</si>
  <si>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</si>
  <si>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</si>
  <si>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</si>
  <si>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</si>
  <si>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</si>
  <si>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</si>
  <si>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</si>
  <si>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</si>
  <si>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</si>
  <si>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</si>
  <si>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</si>
  <si>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</si>
  <si>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</si>
  <si>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</si>
  <si>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</si>
  <si>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</si>
  <si>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</si>
  <si>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</si>
  <si>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</si>
  <si>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</si>
  <si>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</si>
  <si>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</si>
  <si>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</si>
  <si>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</si>
  <si>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</si>
  <si>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</si>
  <si>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</si>
  <si>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</si>
  <si>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</si>
  <si>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</si>
  <si>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</si>
  <si>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</si>
  <si>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</si>
  <si>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</si>
  <si>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</si>
  <si>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</si>
  <si>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</si>
  <si>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</si>
  <si>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</si>
  <si>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</si>
  <si>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</si>
  <si>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</si>
  <si>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станом на 3 травня 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</si>
</sst>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0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188" fontId="29" fillId="0" borderId="29" xfId="55" applyNumberFormat="1" applyFont="1" applyFill="1" applyBorder="1" applyAlignment="1" applyProtection="1">
      <alignment horizontal="right" vertical="center"/>
      <protection hidden="1"/>
    </xf>
    <xf numFmtId="191" fontId="29" fillId="0" borderId="29" xfId="55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vertical="center"/>
    </xf>
    <xf numFmtId="191" fontId="24" fillId="24" borderId="22" xfId="0" applyNumberFormat="1" applyFont="1" applyFill="1" applyBorder="1" applyAlignment="1">
      <alignment horizontal="center"/>
    </xf>
    <xf numFmtId="191" fontId="24" fillId="24" borderId="22" xfId="0" applyNumberFormat="1" applyFont="1" applyFill="1" applyBorder="1" applyAlignment="1">
      <alignment/>
    </xf>
    <xf numFmtId="191" fontId="24" fillId="24" borderId="22" xfId="55" applyNumberFormat="1" applyFont="1" applyFill="1" applyBorder="1" applyAlignment="1">
      <alignment horizontal="center" vertical="center" wrapText="1" shrinkToFit="1"/>
      <protection/>
    </xf>
    <xf numFmtId="191" fontId="24" fillId="24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5" borderId="18" xfId="62" applyFont="1" applyFill="1" applyBorder="1" applyAlignment="1" applyProtection="1">
      <alignment horizontal="center" vertical="center" wrapText="1"/>
      <protection/>
    </xf>
    <xf numFmtId="0" fontId="23" fillId="25" borderId="11" xfId="62" applyFont="1" applyFill="1" applyBorder="1" applyAlignment="1" applyProtection="1">
      <alignment horizontal="center" vertical="center" wrapText="1"/>
      <protection/>
    </xf>
    <xf numFmtId="0" fontId="23" fillId="25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9" sqref="D29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4" t="s">
        <v>29</v>
      </c>
      <c r="B1" s="64"/>
      <c r="C1" s="64"/>
      <c r="D1" s="64"/>
      <c r="E1" s="64"/>
    </row>
    <row r="2" spans="1:5" s="32" customFormat="1" ht="22.5">
      <c r="A2" s="64" t="s">
        <v>53</v>
      </c>
      <c r="B2" s="64"/>
      <c r="C2" s="64"/>
      <c r="D2" s="64"/>
      <c r="E2" s="64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5" t="s">
        <v>9</v>
      </c>
      <c r="B5" s="66"/>
      <c r="C5" s="66"/>
      <c r="D5" s="66"/>
      <c r="E5" s="67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7639</v>
      </c>
      <c r="D6" s="11">
        <f>D7+D8</f>
        <v>12926.2</v>
      </c>
      <c r="E6" s="12">
        <f>D6/C6*100</f>
        <v>169.2132478073046</v>
      </c>
    </row>
    <row r="7" spans="1:5" s="32" customFormat="1" ht="30.75" customHeight="1">
      <c r="A7" s="13">
        <v>11010000</v>
      </c>
      <c r="B7" s="14" t="s">
        <v>13</v>
      </c>
      <c r="C7" s="15">
        <v>7639</v>
      </c>
      <c r="D7" s="15">
        <v>12892.5</v>
      </c>
      <c r="E7" s="15">
        <f>D7/C7*100</f>
        <v>168.77209058777328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33.7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94</v>
      </c>
      <c r="D9" s="11">
        <f>D10+D12+D11</f>
        <v>381.3</v>
      </c>
      <c r="E9" s="12">
        <f>D9/C9*100</f>
        <v>405.63829787234044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21.8</v>
      </c>
      <c r="E10" s="15"/>
    </row>
    <row r="11" spans="1:5" s="32" customFormat="1" ht="28.5" customHeight="1">
      <c r="A11" s="38" t="s">
        <v>36</v>
      </c>
      <c r="B11" s="39" t="s">
        <v>37</v>
      </c>
      <c r="C11" s="40">
        <v>94</v>
      </c>
      <c r="D11" s="40">
        <v>148.9</v>
      </c>
      <c r="E11" s="40">
        <f>D11/C11*100</f>
        <v>158.40425531914894</v>
      </c>
    </row>
    <row r="12" spans="1:5" s="32" customFormat="1" ht="28.5" customHeight="1" thickBot="1">
      <c r="A12" s="41" t="s">
        <v>34</v>
      </c>
      <c r="B12" s="42" t="s">
        <v>35</v>
      </c>
      <c r="C12" s="37"/>
      <c r="D12" s="37">
        <v>210.6</v>
      </c>
      <c r="E12" s="37"/>
    </row>
    <row r="13" spans="1:5" s="32" customFormat="1" ht="28.5" customHeight="1" thickBot="1">
      <c r="A13" s="9" t="s">
        <v>49</v>
      </c>
      <c r="B13" s="10" t="s">
        <v>50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51</v>
      </c>
      <c r="B14" s="31" t="s">
        <v>52</v>
      </c>
      <c r="C14" s="15"/>
      <c r="D14" s="56">
        <v>0.2</v>
      </c>
      <c r="E14" s="15"/>
    </row>
    <row r="15" spans="1:5" s="32" customFormat="1" ht="19.5" thickBot="1">
      <c r="A15" s="18"/>
      <c r="B15" s="19" t="s">
        <v>11</v>
      </c>
      <c r="C15" s="36">
        <f>C6+C9+C13</f>
        <v>7733</v>
      </c>
      <c r="D15" s="36">
        <f>D6+D9+D13</f>
        <v>13307.7</v>
      </c>
      <c r="E15" s="20">
        <f>D15/C15*100</f>
        <v>172.08974524764</v>
      </c>
    </row>
    <row r="16" spans="1:5" s="32" customFormat="1" ht="22.5" customHeight="1" thickBot="1">
      <c r="A16" s="9" t="s">
        <v>8</v>
      </c>
      <c r="B16" s="10" t="s">
        <v>10</v>
      </c>
      <c r="C16" s="11">
        <f>C17+C18</f>
        <v>155443.5</v>
      </c>
      <c r="D16" s="11">
        <f>D17+D18</f>
        <v>150136.6</v>
      </c>
      <c r="E16" s="11">
        <f>D16/C16*100</f>
        <v>96.58596210198561</v>
      </c>
    </row>
    <row r="17" spans="1:5" s="32" customFormat="1" ht="24.75" customHeight="1">
      <c r="A17" s="21">
        <v>41020000</v>
      </c>
      <c r="B17" s="22" t="s">
        <v>2</v>
      </c>
      <c r="C17" s="23">
        <v>14886.2</v>
      </c>
      <c r="D17" s="23">
        <v>14518</v>
      </c>
      <c r="E17" s="23">
        <f>D17/C17*100</f>
        <v>97.52656823097902</v>
      </c>
    </row>
    <row r="18" spans="1:5" s="32" customFormat="1" ht="25.5" customHeight="1" thickBot="1">
      <c r="A18" s="24">
        <v>41030000</v>
      </c>
      <c r="B18" s="25" t="s">
        <v>3</v>
      </c>
      <c r="C18" s="26">
        <v>140557.3</v>
      </c>
      <c r="D18" s="26">
        <v>135618.6</v>
      </c>
      <c r="E18" s="26">
        <f>D18/C18*100</f>
        <v>96.4863440034776</v>
      </c>
    </row>
    <row r="19" spans="1:5" s="32" customFormat="1" ht="29.25" customHeight="1" thickBot="1">
      <c r="A19" s="27"/>
      <c r="B19" s="28" t="s">
        <v>12</v>
      </c>
      <c r="C19" s="29">
        <f>C16+C15</f>
        <v>163176.5</v>
      </c>
      <c r="D19" s="29">
        <f>D16+D15</f>
        <v>163444.30000000002</v>
      </c>
      <c r="E19" s="20">
        <f>D19/C19*100</f>
        <v>100.1641167692652</v>
      </c>
    </row>
    <row r="20" spans="1:5" s="33" customFormat="1" ht="36" customHeight="1" thickBot="1">
      <c r="A20" s="44"/>
      <c r="B20" s="45" t="s">
        <v>33</v>
      </c>
      <c r="C20" s="46"/>
      <c r="D20" s="46">
        <v>0</v>
      </c>
      <c r="E20" s="47">
        <f aca="true" t="shared" si="0" ref="E20:E33">IF(C20=0,"",IF(D20/C20*100&gt;=200,"В/100",D20/C20*100))</f>
      </c>
    </row>
    <row r="21" spans="1:5" s="33" customFormat="1" ht="21.75" customHeight="1" thickBot="1">
      <c r="A21" s="68" t="s">
        <v>14</v>
      </c>
      <c r="B21" s="69"/>
      <c r="C21" s="69"/>
      <c r="D21" s="69"/>
      <c r="E21" s="70"/>
    </row>
    <row r="22" spans="1:5" s="33" customFormat="1" ht="22.5" customHeight="1">
      <c r="A22" s="48" t="s">
        <v>38</v>
      </c>
      <c r="B22" s="49" t="s">
        <v>15</v>
      </c>
      <c r="C22" s="60">
        <v>1445.4</v>
      </c>
      <c r="D22" s="61">
        <v>826.08426</v>
      </c>
      <c r="E22" s="54">
        <f t="shared" si="0"/>
        <v>57.152640099626396</v>
      </c>
    </row>
    <row r="23" spans="1:5" s="33" customFormat="1" ht="30" customHeight="1">
      <c r="A23" s="48" t="s">
        <v>39</v>
      </c>
      <c r="B23" s="49" t="s">
        <v>16</v>
      </c>
      <c r="C23" s="60">
        <v>44080.122</v>
      </c>
      <c r="D23" s="61">
        <v>36782.66445</v>
      </c>
      <c r="E23" s="54">
        <f t="shared" si="0"/>
        <v>83.4450150795862</v>
      </c>
    </row>
    <row r="24" spans="1:5" s="33" customFormat="1" ht="19.5" customHeight="1">
      <c r="A24" s="48" t="s">
        <v>40</v>
      </c>
      <c r="B24" s="49" t="s">
        <v>17</v>
      </c>
      <c r="C24" s="60">
        <v>23371.051</v>
      </c>
      <c r="D24" s="61">
        <v>21284.99665</v>
      </c>
      <c r="E24" s="54">
        <f t="shared" si="0"/>
        <v>91.0741953795745</v>
      </c>
    </row>
    <row r="25" spans="1:5" s="33" customFormat="1" ht="25.5" customHeight="1">
      <c r="A25" s="48" t="s">
        <v>41</v>
      </c>
      <c r="B25" s="49" t="s">
        <v>25</v>
      </c>
      <c r="C25" s="60">
        <v>95971.939</v>
      </c>
      <c r="D25" s="61">
        <v>94152.949</v>
      </c>
      <c r="E25" s="54">
        <f t="shared" si="0"/>
        <v>98.10466473955475</v>
      </c>
    </row>
    <row r="26" spans="1:5" s="33" customFormat="1" ht="25.5" customHeight="1">
      <c r="A26" s="48" t="s">
        <v>42</v>
      </c>
      <c r="B26" s="49" t="s">
        <v>18</v>
      </c>
      <c r="C26" s="60">
        <v>2465.489</v>
      </c>
      <c r="D26" s="61">
        <v>2334.767</v>
      </c>
      <c r="E26" s="54">
        <f>IF(C26=0,"",IF(D26/C26*100&gt;=200,"В/100",D26/C26*100))</f>
        <v>94.69792807836497</v>
      </c>
    </row>
    <row r="27" spans="1:5" s="33" customFormat="1" ht="25.5" customHeight="1">
      <c r="A27" s="48" t="s">
        <v>43</v>
      </c>
      <c r="B27" s="49" t="s">
        <v>20</v>
      </c>
      <c r="C27" s="60">
        <v>370.56</v>
      </c>
      <c r="D27" s="61">
        <v>366.91878</v>
      </c>
      <c r="E27" s="54">
        <f>IF(C27=0,"",IF(D27/C27*100&gt;=200,"В/100",D27/C27*100))</f>
        <v>99.01737370466321</v>
      </c>
    </row>
    <row r="28" spans="1:5" s="33" customFormat="1" ht="21" customHeight="1">
      <c r="A28" s="48" t="s">
        <v>44</v>
      </c>
      <c r="B28" s="49" t="s">
        <v>32</v>
      </c>
      <c r="C28" s="60">
        <v>23.4</v>
      </c>
      <c r="D28" s="61">
        <v>0</v>
      </c>
      <c r="E28" s="54">
        <f t="shared" si="0"/>
        <v>0</v>
      </c>
    </row>
    <row r="29" spans="1:5" s="33" customFormat="1" ht="24" customHeight="1">
      <c r="A29" s="48" t="s">
        <v>45</v>
      </c>
      <c r="B29" s="49" t="s">
        <v>19</v>
      </c>
      <c r="C29" s="60">
        <v>10</v>
      </c>
      <c r="D29" s="61">
        <v>0</v>
      </c>
      <c r="E29" s="54">
        <f>IF(C29=0,"",IF(D29/C29*100&gt;=200,"В/100",D29/C29*100))</f>
        <v>0</v>
      </c>
    </row>
    <row r="30" spans="1:5" s="33" customFormat="1" ht="24" customHeight="1">
      <c r="A30" s="48" t="s">
        <v>46</v>
      </c>
      <c r="B30" s="49" t="s">
        <v>21</v>
      </c>
      <c r="C30" s="60">
        <v>0</v>
      </c>
      <c r="D30" s="61">
        <v>0</v>
      </c>
      <c r="E30" s="54">
        <f t="shared" si="0"/>
      </c>
    </row>
    <row r="31" spans="1:5" s="33" customFormat="1" ht="30" customHeight="1">
      <c r="A31" s="48" t="s">
        <v>47</v>
      </c>
      <c r="B31" s="49" t="s">
        <v>23</v>
      </c>
      <c r="C31" s="62">
        <v>80</v>
      </c>
      <c r="D31" s="61">
        <v>0</v>
      </c>
      <c r="E31" s="54">
        <f t="shared" si="0"/>
        <v>0</v>
      </c>
    </row>
    <row r="32" spans="1:5" s="33" customFormat="1" ht="29.25" customHeight="1" thickBot="1">
      <c r="A32" s="50" t="s">
        <v>48</v>
      </c>
      <c r="B32" s="51" t="s">
        <v>22</v>
      </c>
      <c r="C32" s="63">
        <v>5397.013</v>
      </c>
      <c r="D32" s="61">
        <v>4780.99</v>
      </c>
      <c r="E32" s="55">
        <f t="shared" si="0"/>
        <v>88.58585295236458</v>
      </c>
    </row>
    <row r="33" spans="1:5" s="34" customFormat="1" ht="23.25" customHeight="1" thickBot="1">
      <c r="A33" s="52"/>
      <c r="B33" s="53" t="s">
        <v>24</v>
      </c>
      <c r="C33" s="57">
        <f>SUM(C22:C32)</f>
        <v>173214.974</v>
      </c>
      <c r="D33" s="58">
        <f>SUM(D22:D32)</f>
        <v>160529.37013999998</v>
      </c>
      <c r="E33" s="47">
        <f t="shared" si="0"/>
        <v>92.67638151191248</v>
      </c>
    </row>
    <row r="34" spans="1:5" s="33" customFormat="1" ht="12.75">
      <c r="A34" s="43"/>
      <c r="B34" s="43"/>
      <c r="C34" s="59"/>
      <c r="D34" s="59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2017-04-24T07:28:00Z</cp:lastPrinted>
  <dcterms:created xsi:type="dcterms:W3CDTF">2015-04-06T06:03:14Z</dcterms:created>
  <dcterms:modified xsi:type="dcterms:W3CDTF">2017-05-05T06:13:02Z</dcterms:modified>
  <cp:category/>
  <cp:version/>
  <cp:contentType/>
  <cp:contentStatus/>
</cp:coreProperties>
</file>